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t\Desktop\"/>
    </mc:Choice>
  </mc:AlternateContent>
  <xr:revisionPtr revIDLastSave="0" documentId="13_ncr:1_{68F96C41-C2DB-4E22-BAA9-7458C23B3D33}" xr6:coauthVersionLast="36" xr6:coauthVersionMax="36" xr10:uidLastSave="{00000000-0000-0000-0000-000000000000}"/>
  <workbookProtection workbookAlgorithmName="SHA-512" workbookHashValue="6XZhziS8yUQarGlcb7RLQkcqpL/uctF8iTBpSXr77swBFKb/ngt970PVFCTqckV1SVvF01iklTVkD6exDFZM3A==" workbookSaltValue="cQVtzuPI8KHHPKzv/8qw7g==" workbookSpinCount="100000" lockStructure="1"/>
  <bookViews>
    <workbookView xWindow="0" yWindow="0" windowWidth="28800" windowHeight="11610" xr2:uid="{4A3FEE11-7976-4F9C-A0A0-1DB865AF9D5C}"/>
  </bookViews>
  <sheets>
    <sheet name="Formular A" sheetId="2" r:id="rId1"/>
    <sheet name="Beispiel" sheetId="1" r:id="rId2"/>
  </sheets>
  <definedNames>
    <definedName name="_xlnm.Print_Area" localSheetId="1">Beispiel!$A$1:$H$39</definedName>
    <definedName name="_xlnm.Print_Area" localSheetId="0">'Formular A'!$A$1:$H$39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  <c r="H25" i="2" s="1"/>
  <c r="H16" i="2"/>
  <c r="H17" i="2" s="1"/>
  <c r="H26" i="2" l="1"/>
  <c r="H27" i="2" s="1"/>
  <c r="H24" i="1"/>
  <c r="H16" i="1" l="1"/>
  <c r="H17" i="1" s="1"/>
  <c r="H25" i="1" s="1"/>
  <c r="H26" i="1" l="1"/>
  <c r="H27" i="1" s="1"/>
</calcChain>
</file>

<file path=xl/sharedStrings.xml><?xml version="1.0" encoding="utf-8"?>
<sst xmlns="http://schemas.openxmlformats.org/spreadsheetml/2006/main" count="138" uniqueCount="62">
  <si>
    <t>1. Auftrag</t>
  </si>
  <si>
    <t>Projekt</t>
  </si>
  <si>
    <t xml:space="preserve">Bauherr </t>
  </si>
  <si>
    <t>Unternehmer</t>
  </si>
  <si>
    <t>2. Berechnungsgrundlagen</t>
  </si>
  <si>
    <t>Offerteingabe</t>
  </si>
  <si>
    <t>Rechnungsdatum</t>
  </si>
  <si>
    <t>&gt;</t>
  </si>
  <si>
    <t>Rechnungsnummer / Bezeichnung</t>
  </si>
  <si>
    <t>Rechnungsbetrag exkl. MwSt.</t>
  </si>
  <si>
    <t>CHF</t>
  </si>
  <si>
    <t>./. Rabatt</t>
  </si>
  <si>
    <t>Massgebender Rechnungsbetrag</t>
  </si>
  <si>
    <t>A</t>
  </si>
  <si>
    <t>B</t>
  </si>
  <si>
    <t>%</t>
  </si>
  <si>
    <t>Index</t>
  </si>
  <si>
    <t>C</t>
  </si>
  <si>
    <t>A x B x C</t>
  </si>
  <si>
    <t>MwSt.</t>
  </si>
  <si>
    <t>2 x jährlich:  Juli (Index April) und Januar (Index Oktober)</t>
  </si>
  <si>
    <t>Bekanntgabe Baupreisindex BAP:</t>
  </si>
  <si>
    <t>Veröffentlichung Baupreisindex BAP:</t>
  </si>
  <si>
    <t>Grossregion Ostschweiz, Bausparte</t>
  </si>
  <si>
    <t>FÜRSTENTUM LIECHTENSTEIN</t>
  </si>
  <si>
    <t>LANDESVERWALTUNG</t>
  </si>
  <si>
    <t>Berechnung Preisänderung in %:</t>
  </si>
  <si>
    <t>Grundlage für Preisänderungen:</t>
  </si>
  <si>
    <t>3. Berechnung der Preisänderung</t>
  </si>
  <si>
    <t>*) Preisänderung in %</t>
  </si>
  <si>
    <t>Preisänderung exkl. MwSt.</t>
  </si>
  <si>
    <t>Preisänderung inkl. MwSt.</t>
  </si>
  <si>
    <t>4. Berücksichtigung der Preisänderung</t>
  </si>
  <si>
    <t>Preisänderung in % = ((Index neu / Index alt)-1)*100</t>
  </si>
  <si>
    <t>Preisänderung gleich oder grösser + / - 3,00%:</t>
  </si>
  <si>
    <t>Preisänderung kleiner + / - 3,00%:</t>
  </si>
  <si>
    <t>Die Preisänderung wird gegenseitig nicht vergütet.</t>
  </si>
  <si>
    <t>Die Preisänderung wird gegenseitig vergütet.</t>
  </si>
  <si>
    <t>Richtlinie für Baupreisänderung (RBP)</t>
  </si>
  <si>
    <t>Richtlinie für Baupreisänderungen (RBP), Landesverwaltung Liechtenstein</t>
  </si>
  <si>
    <r>
      <t xml:space="preserve">Arbeitsgattung   </t>
    </r>
    <r>
      <rPr>
        <sz val="7"/>
        <rFont val="Calibri"/>
        <family val="2"/>
        <scheme val="minor"/>
      </rPr>
      <t>(BKP/Bezeichnung)</t>
    </r>
  </si>
  <si>
    <r>
      <t>Werkvertrag</t>
    </r>
    <r>
      <rPr>
        <sz val="7"/>
        <rFont val="Calibri"/>
        <family val="2"/>
        <scheme val="minor"/>
      </rPr>
      <t xml:space="preserve">       (Datum/Bezeichnung+RA)</t>
    </r>
  </si>
  <si>
    <r>
      <t xml:space="preserve">*) Anmerkungen </t>
    </r>
    <r>
      <rPr>
        <sz val="9"/>
        <rFont val="Calibri"/>
        <family val="2"/>
        <scheme val="minor"/>
      </rPr>
      <t xml:space="preserve"> </t>
    </r>
  </si>
  <si>
    <t xml:space="preserve"> + 6 Monate Festpreisbindung &gt;</t>
  </si>
  <si>
    <t>Internetseite: www.statistikportal.li - Suche: "Baupreisindex"</t>
  </si>
  <si>
    <t>Neubau Musterhaus</t>
  </si>
  <si>
    <t>Land Liechteinstein</t>
  </si>
  <si>
    <t>Baumeisterarbeiten</t>
  </si>
  <si>
    <t>RA xxx</t>
  </si>
  <si>
    <t>1. Akontogesuch</t>
  </si>
  <si>
    <t>*) Baupreisindex (BAP): Stand Rechnungsdatum</t>
  </si>
  <si>
    <t>*) Baupreisindex (BAP): Stand Offertdatum</t>
  </si>
  <si>
    <t>Hochbau / Tiefbau</t>
  </si>
  <si>
    <t>Hochbau</t>
  </si>
  <si>
    <t>Formular A</t>
  </si>
  <si>
    <r>
      <t xml:space="preserve">Berechnung der </t>
    </r>
    <r>
      <rPr>
        <u/>
        <sz val="10"/>
        <rFont val="Arial"/>
        <family val="2"/>
      </rPr>
      <t>ordentlichen</t>
    </r>
    <r>
      <rPr>
        <sz val="10"/>
        <rFont val="Arial"/>
        <family val="2"/>
      </rPr>
      <t xml:space="preserve"> Preisänderung</t>
    </r>
  </si>
  <si>
    <t>Nagel und Schraube AG, Schaan</t>
  </si>
  <si>
    <t>Version 05 / 2023</t>
  </si>
  <si>
    <t>Produktionskostenindex PKI / KBOB / SBV (Schweiz. Baumeisterverband)</t>
  </si>
  <si>
    <t>Quelle für Überwälzungsgrad:</t>
  </si>
  <si>
    <t>*) Überwälzungsgrad (Verfahren mit Produktionskostenindex)</t>
  </si>
  <si>
    <t>Land Liechtenstein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</si>
</sst>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807]d/\ mmmm\ yyyy;@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7.5"/>
      <color theme="1"/>
      <name val="Bryant Regular"/>
      <family val="3"/>
    </font>
    <font>
      <sz val="7.5"/>
      <color theme="1"/>
      <name val="Bryant Medium"/>
      <family val="3"/>
    </font>
    <font>
      <sz val="7.5"/>
      <name val="Bryant Medium"/>
      <family val="3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4" fontId="1" fillId="0" borderId="0" xfId="0" applyNumberFormat="1" applyFont="1" applyBorder="1" applyProtection="1"/>
    <xf numFmtId="0" fontId="2" fillId="0" borderId="0" xfId="0" applyFont="1" applyBorder="1" applyAlignment="1" applyProtection="1">
      <alignment vertical="center"/>
    </xf>
    <xf numFmtId="0" fontId="3" fillId="0" borderId="0" xfId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/>
    <xf numFmtId="0" fontId="5" fillId="0" borderId="0" xfId="0" applyFont="1" applyFill="1" applyAlignment="1">
      <alignment vertical="top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4" fontId="9" fillId="0" borderId="0" xfId="0" applyNumberFormat="1" applyFont="1" applyBorder="1" applyAlignment="1" applyProtection="1">
      <alignment vertical="center"/>
    </xf>
    <xf numFmtId="0" fontId="0" fillId="0" borderId="0" xfId="0" applyFont="1"/>
    <xf numFmtId="0" fontId="9" fillId="0" borderId="3" xfId="0" applyFont="1" applyBorder="1" applyAlignment="1" applyProtection="1">
      <alignment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164" fontId="9" fillId="2" borderId="5" xfId="0" applyNumberFormat="1" applyFont="1" applyFill="1" applyBorder="1" applyAlignment="1" applyProtection="1">
      <alignment horizontal="right" vertical="center"/>
      <protection locked="0"/>
    </xf>
    <xf numFmtId="4" fontId="9" fillId="2" borderId="5" xfId="0" applyNumberFormat="1" applyFont="1" applyFill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/>
    </xf>
    <xf numFmtId="4" fontId="9" fillId="0" borderId="7" xfId="0" applyNumberFormat="1" applyFont="1" applyBorder="1" applyAlignment="1" applyProtection="1">
      <alignment horizontal="right" vertical="center"/>
    </xf>
    <xf numFmtId="4" fontId="9" fillId="2" borderId="1" xfId="0" applyNumberFormat="1" applyFont="1" applyFill="1" applyBorder="1" applyAlignment="1" applyProtection="1">
      <alignment horizontal="right" vertical="center"/>
      <protection locked="0"/>
    </xf>
    <xf numFmtId="10" fontId="8" fillId="3" borderId="8" xfId="0" applyNumberFormat="1" applyFont="1" applyFill="1" applyBorder="1" applyAlignment="1" applyProtection="1">
      <alignment vertical="center"/>
    </xf>
    <xf numFmtId="4" fontId="9" fillId="0" borderId="9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4" fontId="8" fillId="0" borderId="12" xfId="0" applyNumberFormat="1" applyFont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4" fontId="11" fillId="0" borderId="0" xfId="0" applyNumberFormat="1" applyFont="1" applyBorder="1" applyAlignment="1" applyProtection="1">
      <alignment horizontal="right" vertical="center"/>
    </xf>
    <xf numFmtId="0" fontId="9" fillId="0" borderId="3" xfId="0" applyFont="1" applyBorder="1" applyAlignment="1" applyProtection="1">
      <alignment horizontal="left" vertical="center"/>
    </xf>
    <xf numFmtId="10" fontId="9" fillId="0" borderId="3" xfId="0" applyNumberFormat="1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4" fontId="11" fillId="0" borderId="3" xfId="0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/>
    <xf numFmtId="0" fontId="13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4" fontId="11" fillId="0" borderId="0" xfId="0" applyNumberFormat="1" applyFont="1" applyBorder="1" applyAlignment="1" applyProtection="1">
      <alignment horizontal="right"/>
    </xf>
    <xf numFmtId="0" fontId="13" fillId="0" borderId="2" xfId="0" applyFont="1" applyBorder="1" applyAlignment="1" applyProtection="1"/>
    <xf numFmtId="0" fontId="13" fillId="0" borderId="3" xfId="0" applyFont="1" applyFill="1" applyBorder="1" applyAlignment="1" applyProtection="1"/>
    <xf numFmtId="0" fontId="13" fillId="0" borderId="7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horizontal="left"/>
    </xf>
    <xf numFmtId="0" fontId="13" fillId="0" borderId="7" xfId="0" applyFont="1" applyFill="1" applyBorder="1" applyAlignment="1" applyProtection="1">
      <alignment horizontal="left"/>
    </xf>
    <xf numFmtId="0" fontId="11" fillId="0" borderId="7" xfId="0" applyFont="1" applyBorder="1" applyProtection="1"/>
    <xf numFmtId="0" fontId="11" fillId="0" borderId="7" xfId="0" applyFont="1" applyBorder="1" applyAlignment="1" applyProtection="1">
      <alignment horizontal="center"/>
    </xf>
    <xf numFmtId="4" fontId="11" fillId="0" borderId="7" xfId="0" applyNumberFormat="1" applyFont="1" applyBorder="1" applyProtection="1"/>
    <xf numFmtId="0" fontId="9" fillId="0" borderId="3" xfId="0" applyFont="1" applyBorder="1" applyAlignment="1" applyProtection="1">
      <alignment horizontal="right"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/>
    <xf numFmtId="0" fontId="14" fillId="0" borderId="0" xfId="0" applyFont="1" applyBorder="1" applyAlignment="1" applyProtection="1"/>
    <xf numFmtId="0" fontId="0" fillId="0" borderId="0" xfId="0" applyBorder="1"/>
    <xf numFmtId="16" fontId="4" fillId="0" borderId="0" xfId="0" applyNumberFormat="1" applyFont="1" applyBorder="1" applyAlignment="1">
      <alignment vertical="center"/>
    </xf>
    <xf numFmtId="9" fontId="9" fillId="0" borderId="5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/>
    <xf numFmtId="0" fontId="13" fillId="4" borderId="7" xfId="0" applyFont="1" applyFill="1" applyBorder="1" applyProtection="1"/>
    <xf numFmtId="0" fontId="9" fillId="0" borderId="3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top"/>
    </xf>
    <xf numFmtId="0" fontId="0" fillId="0" borderId="0" xfId="0" applyFill="1" applyAlignment="1" applyProtection="1"/>
    <xf numFmtId="0" fontId="8" fillId="2" borderId="3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horizontal="center" vertical="center"/>
    </xf>
    <xf numFmtId="164" fontId="9" fillId="2" borderId="4" xfId="0" applyNumberFormat="1" applyFont="1" applyFill="1" applyBorder="1" applyAlignment="1" applyProtection="1">
      <alignment horizontal="center" vertical="center"/>
    </xf>
    <xf numFmtId="164" fontId="9" fillId="2" borderId="5" xfId="0" applyNumberFormat="1" applyFont="1" applyFill="1" applyBorder="1" applyAlignment="1" applyProtection="1">
      <alignment horizontal="right" vertical="center"/>
    </xf>
    <xf numFmtId="4" fontId="9" fillId="2" borderId="5" xfId="0" applyNumberFormat="1" applyFont="1" applyFill="1" applyBorder="1" applyAlignment="1" applyProtection="1">
      <alignment horizontal="right" vertical="center"/>
    </xf>
    <xf numFmtId="4" fontId="9" fillId="2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/>
    <xf numFmtId="0" fontId="0" fillId="0" borderId="0" xfId="0" applyProtection="1"/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</xf>
    <xf numFmtId="165" fontId="9" fillId="0" borderId="5" xfId="0" applyNumberFormat="1" applyFont="1" applyFill="1" applyBorder="1" applyAlignment="1" applyProtection="1">
      <alignment horizontal="right" vertical="center"/>
    </xf>
    <xf numFmtId="165" fontId="9" fillId="0" borderId="3" xfId="0" applyNumberFormat="1" applyFont="1" applyFill="1" applyBorder="1" applyAlignment="1" applyProtection="1">
      <alignment horizontal="right" vertical="center"/>
    </xf>
    <xf numFmtId="164" fontId="9" fillId="0" borderId="3" xfId="0" applyNumberFormat="1" applyFont="1" applyFill="1" applyBorder="1" applyAlignment="1" applyProtection="1">
      <alignment horizontal="right" vertical="center"/>
    </xf>
    <xf numFmtId="164" fontId="9" fillId="0" borderId="6" xfId="0" applyNumberFormat="1" applyFont="1" applyFill="1" applyBorder="1" applyAlignment="1" applyProtection="1">
      <alignment horizontal="right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66" fontId="9" fillId="2" borderId="5" xfId="0" applyNumberFormat="1" applyFont="1" applyFill="1" applyBorder="1" applyAlignment="1" applyProtection="1">
      <alignment horizontal="center" vertical="center"/>
      <protection locked="0"/>
    </xf>
    <xf numFmtId="166" fontId="9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2" borderId="6" xfId="0" applyNumberFormat="1" applyFont="1" applyFill="1" applyBorder="1" applyAlignment="1" applyProtection="1">
      <alignment horizontal="center" vertical="center"/>
      <protection locked="0"/>
    </xf>
    <xf numFmtId="17" fontId="9" fillId="2" borderId="5" xfId="0" applyNumberFormat="1" applyFont="1" applyFill="1" applyBorder="1" applyAlignment="1" applyProtection="1">
      <alignment horizontal="center" vertical="center"/>
      <protection locked="0"/>
    </xf>
    <xf numFmtId="17" fontId="9" fillId="2" borderId="6" xfId="0" applyNumberFormat="1" applyFont="1" applyFill="1" applyBorder="1" applyAlignment="1" applyProtection="1">
      <alignment horizontal="center" vertical="center"/>
      <protection locked="0"/>
    </xf>
    <xf numFmtId="17" fontId="9" fillId="0" borderId="5" xfId="0" applyNumberFormat="1" applyFont="1" applyBorder="1" applyAlignment="1" applyProtection="1">
      <alignment horizontal="center" vertical="center"/>
    </xf>
    <xf numFmtId="17" fontId="9" fillId="0" borderId="6" xfId="0" applyNumberFormat="1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/>
    </xf>
    <xf numFmtId="0" fontId="13" fillId="0" borderId="3" xfId="0" applyFont="1" applyBorder="1" applyAlignment="1" applyProtection="1">
      <alignment horizontal="left"/>
    </xf>
    <xf numFmtId="9" fontId="8" fillId="0" borderId="3" xfId="0" applyNumberFormat="1" applyFont="1" applyBorder="1" applyAlignment="1" applyProtection="1">
      <alignment horizontal="center" vertical="center"/>
    </xf>
    <xf numFmtId="166" fontId="9" fillId="0" borderId="5" xfId="0" applyNumberFormat="1" applyFont="1" applyFill="1" applyBorder="1" applyAlignment="1" applyProtection="1">
      <alignment horizontal="center" vertical="center"/>
    </xf>
    <xf numFmtId="166" fontId="9" fillId="0" borderId="6" xfId="0" applyNumberFormat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17" fontId="9" fillId="2" borderId="5" xfId="0" applyNumberFormat="1" applyFont="1" applyFill="1" applyBorder="1" applyAlignment="1" applyProtection="1">
      <alignment horizontal="center" vertical="center"/>
    </xf>
    <xf numFmtId="17" fontId="9" fillId="2" borderId="6" xfId="0" applyNumberFormat="1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/>
    </xf>
    <xf numFmtId="49" fontId="8" fillId="2" borderId="6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166" fontId="9" fillId="2" borderId="5" xfId="0" applyNumberFormat="1" applyFont="1" applyFill="1" applyBorder="1" applyAlignment="1" applyProtection="1">
      <alignment horizontal="center" vertical="center"/>
    </xf>
    <xf numFmtId="166" fontId="9" fillId="2" borderId="6" xfId="0" applyNumberFormat="1" applyFont="1" applyFill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</xdr:rowOff>
    </xdr:from>
    <xdr:to>
      <xdr:col>0</xdr:col>
      <xdr:colOff>762000</xdr:colOff>
      <xdr:row>0</xdr:row>
      <xdr:rowOff>771525</xdr:rowOff>
    </xdr:to>
    <xdr:pic>
      <xdr:nvPicPr>
        <xdr:cNvPr id="2" name="Grafik 3" descr="LLV_Briefpapier_neutral_25x25mm_600_RGB">
          <a:extLst>
            <a:ext uri="{FF2B5EF4-FFF2-40B4-BE49-F238E27FC236}">
              <a16:creationId xmlns:a16="http://schemas.microsoft.com/office/drawing/2014/main" id="{AFE4840C-0642-4762-BCB6-ADB8DEE4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70485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</xdr:rowOff>
    </xdr:from>
    <xdr:to>
      <xdr:col>0</xdr:col>
      <xdr:colOff>762000</xdr:colOff>
      <xdr:row>0</xdr:row>
      <xdr:rowOff>771525</xdr:rowOff>
    </xdr:to>
    <xdr:pic>
      <xdr:nvPicPr>
        <xdr:cNvPr id="2" name="Grafik 3" descr="LLV_Briefpapier_neutral_25x25mm_600_RGB">
          <a:extLst>
            <a:ext uri="{FF2B5EF4-FFF2-40B4-BE49-F238E27FC236}">
              <a16:creationId xmlns:a16="http://schemas.microsoft.com/office/drawing/2014/main" id="{334B15E2-DD10-47A2-AE9D-D20CF6587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70485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942808</xdr:colOff>
      <xdr:row>5</xdr:row>
      <xdr:rowOff>226218</xdr:rowOff>
    </xdr:from>
    <xdr:ext cx="3997148" cy="1219436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505921A5-94FF-4D5B-A213-C7D2F09319CB}"/>
            </a:ext>
          </a:extLst>
        </xdr:cNvPr>
        <xdr:cNvSpPr/>
      </xdr:nvSpPr>
      <xdr:spPr>
        <a:xfrm rot="20101599">
          <a:off x="942808" y="2188368"/>
          <a:ext cx="3997148" cy="121943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7200" b="0" cap="none" spc="0">
              <a:ln w="0"/>
              <a:solidFill>
                <a:schemeClr val="bg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Beispiel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BF399-CBFC-454E-952F-1B0B7CA5F88A}">
  <sheetPr>
    <pageSetUpPr fitToPage="1"/>
  </sheetPr>
  <dimension ref="A1:P40"/>
  <sheetViews>
    <sheetView showGridLines="0" tabSelected="1" zoomScale="115" zoomScaleNormal="115" workbookViewId="0">
      <selection activeCell="G7" sqref="G7"/>
    </sheetView>
  </sheetViews>
  <sheetFormatPr baseColWidth="10" defaultRowHeight="14.5" x14ac:dyDescent="0.35"/>
  <cols>
    <col min="1" max="1" width="28.7265625" customWidth="1"/>
    <col min="2" max="2" width="12.7265625" customWidth="1"/>
    <col min="3" max="3" width="8.7265625" customWidth="1"/>
    <col min="4" max="4" width="5.7265625" customWidth="1"/>
    <col min="5" max="5" width="3.7265625" customWidth="1"/>
    <col min="6" max="6" width="4.7265625" customWidth="1"/>
    <col min="7" max="7" width="1.7265625" customWidth="1"/>
    <col min="8" max="8" width="16.7265625" customWidth="1"/>
    <col min="9" max="9" width="8.26953125" customWidth="1"/>
    <col min="10" max="10" width="8.54296875" customWidth="1"/>
  </cols>
  <sheetData>
    <row r="1" spans="1:16" s="61" customFormat="1" ht="82.5" customHeight="1" x14ac:dyDescent="0.5">
      <c r="A1" s="59" t="s">
        <v>25</v>
      </c>
      <c r="B1" s="60" t="s">
        <v>38</v>
      </c>
      <c r="C1" s="1"/>
      <c r="D1" s="1"/>
      <c r="E1" s="2"/>
      <c r="F1" s="2"/>
      <c r="G1" s="2"/>
      <c r="H1" s="3"/>
      <c r="P1" s="62"/>
    </row>
    <row r="2" spans="1:16" ht="18" customHeight="1" x14ac:dyDescent="0.35">
      <c r="A2" s="9" t="s">
        <v>24</v>
      </c>
      <c r="B2" s="64" t="s">
        <v>54</v>
      </c>
      <c r="C2" s="1" t="s">
        <v>55</v>
      </c>
      <c r="D2" s="1"/>
      <c r="E2" s="2"/>
      <c r="F2" s="2"/>
      <c r="G2" s="2"/>
      <c r="H2" s="3"/>
      <c r="O2" s="6"/>
    </row>
    <row r="3" spans="1:16" ht="18" customHeight="1" x14ac:dyDescent="0.35">
      <c r="A3" s="8"/>
      <c r="B3" s="4"/>
      <c r="C3" s="1"/>
      <c r="D3" s="1"/>
      <c r="E3" s="2"/>
      <c r="F3" s="2"/>
      <c r="G3" s="2"/>
      <c r="H3" s="3"/>
      <c r="O3" s="7"/>
    </row>
    <row r="4" spans="1:16" ht="18" customHeight="1" x14ac:dyDescent="0.35">
      <c r="A4" s="10" t="s">
        <v>0</v>
      </c>
      <c r="B4" s="11"/>
      <c r="C4" s="11"/>
      <c r="D4" s="11"/>
      <c r="E4" s="12"/>
      <c r="F4" s="12"/>
      <c r="G4" s="12"/>
      <c r="H4" s="13"/>
      <c r="I4" s="14"/>
    </row>
    <row r="5" spans="1:16" ht="18" customHeight="1" x14ac:dyDescent="0.35">
      <c r="A5" s="15" t="s">
        <v>1</v>
      </c>
      <c r="B5" s="58" t="s">
        <v>45</v>
      </c>
      <c r="C5" s="58"/>
      <c r="D5" s="58"/>
      <c r="E5" s="58"/>
      <c r="F5" s="58"/>
      <c r="G5" s="58"/>
      <c r="H5" s="58"/>
      <c r="I5" s="14"/>
    </row>
    <row r="6" spans="1:16" ht="18" customHeight="1" x14ac:dyDescent="0.35">
      <c r="A6" s="15" t="s">
        <v>2</v>
      </c>
      <c r="B6" s="58" t="s">
        <v>61</v>
      </c>
      <c r="C6" s="58"/>
      <c r="D6" s="58"/>
      <c r="E6" s="58"/>
      <c r="F6" s="58"/>
      <c r="G6" s="58"/>
      <c r="H6" s="58"/>
      <c r="I6" s="14"/>
    </row>
    <row r="7" spans="1:16" ht="18" customHeight="1" x14ac:dyDescent="0.35">
      <c r="A7" s="15" t="s">
        <v>3</v>
      </c>
      <c r="B7" s="58" t="s">
        <v>56</v>
      </c>
      <c r="C7" s="58"/>
      <c r="D7" s="58"/>
      <c r="E7" s="58"/>
      <c r="F7" s="58"/>
      <c r="G7" s="58"/>
      <c r="H7" s="58"/>
      <c r="I7" s="14"/>
    </row>
    <row r="8" spans="1:16" ht="18" customHeight="1" x14ac:dyDescent="0.35">
      <c r="A8" s="15" t="s">
        <v>40</v>
      </c>
      <c r="B8" s="16">
        <v>211</v>
      </c>
      <c r="C8" s="77" t="s">
        <v>47</v>
      </c>
      <c r="D8" s="78"/>
      <c r="E8" s="78"/>
      <c r="F8" s="78"/>
      <c r="G8" s="78"/>
      <c r="H8" s="78"/>
      <c r="I8" s="14"/>
    </row>
    <row r="9" spans="1:16" ht="18" customHeight="1" x14ac:dyDescent="0.35">
      <c r="A9" s="15" t="s">
        <v>41</v>
      </c>
      <c r="B9" s="17">
        <v>44696</v>
      </c>
      <c r="C9" s="77" t="s">
        <v>48</v>
      </c>
      <c r="D9" s="78"/>
      <c r="E9" s="78"/>
      <c r="F9" s="78"/>
      <c r="G9" s="78"/>
      <c r="H9" s="78"/>
      <c r="I9" s="14"/>
    </row>
    <row r="10" spans="1:16" ht="18" customHeight="1" x14ac:dyDescent="0.35">
      <c r="A10" s="18"/>
      <c r="B10" s="79"/>
      <c r="C10" s="79"/>
      <c r="D10" s="79"/>
      <c r="E10" s="79"/>
      <c r="F10" s="79"/>
      <c r="G10" s="79"/>
      <c r="H10" s="79"/>
      <c r="I10" s="14"/>
    </row>
    <row r="11" spans="1:16" ht="18" customHeight="1" x14ac:dyDescent="0.35">
      <c r="A11" s="10" t="s">
        <v>4</v>
      </c>
      <c r="B11" s="11"/>
      <c r="C11" s="11"/>
      <c r="D11" s="11"/>
      <c r="E11" s="12"/>
      <c r="F11" s="12"/>
      <c r="G11" s="12"/>
      <c r="H11" s="13"/>
      <c r="I11" s="14"/>
    </row>
    <row r="12" spans="1:16" ht="18" customHeight="1" x14ac:dyDescent="0.35">
      <c r="A12" s="15" t="s">
        <v>5</v>
      </c>
      <c r="B12" s="17">
        <v>44605</v>
      </c>
      <c r="C12" s="80" t="s">
        <v>43</v>
      </c>
      <c r="D12" s="81"/>
      <c r="E12" s="81"/>
      <c r="F12" s="81"/>
      <c r="G12" s="81"/>
      <c r="H12" s="19">
        <v>44786</v>
      </c>
      <c r="I12" s="14"/>
    </row>
    <row r="13" spans="1:16" ht="18" customHeight="1" x14ac:dyDescent="0.35">
      <c r="A13" s="15" t="s">
        <v>6</v>
      </c>
      <c r="B13" s="82" t="s">
        <v>7</v>
      </c>
      <c r="C13" s="82"/>
      <c r="D13" s="82"/>
      <c r="E13" s="82"/>
      <c r="F13" s="82"/>
      <c r="G13" s="83"/>
      <c r="H13" s="19">
        <v>45070</v>
      </c>
      <c r="I13" s="14"/>
    </row>
    <row r="14" spans="1:16" ht="18" customHeight="1" x14ac:dyDescent="0.35">
      <c r="A14" s="15" t="s">
        <v>8</v>
      </c>
      <c r="B14" s="16">
        <v>123</v>
      </c>
      <c r="C14" s="77" t="s">
        <v>49</v>
      </c>
      <c r="D14" s="78"/>
      <c r="E14" s="78"/>
      <c r="F14" s="78"/>
      <c r="G14" s="78"/>
      <c r="H14" s="78"/>
      <c r="I14" s="14"/>
    </row>
    <row r="15" spans="1:16" ht="18" customHeight="1" x14ac:dyDescent="0.35">
      <c r="A15" s="15" t="s">
        <v>9</v>
      </c>
      <c r="B15" s="15"/>
      <c r="C15" s="15"/>
      <c r="D15" s="15"/>
      <c r="E15" s="66"/>
      <c r="F15" s="85" t="s">
        <v>10</v>
      </c>
      <c r="G15" s="86"/>
      <c r="H15" s="20">
        <v>100000</v>
      </c>
      <c r="I15" s="14"/>
    </row>
    <row r="16" spans="1:16" ht="18" customHeight="1" x14ac:dyDescent="0.35">
      <c r="A16" s="15" t="s">
        <v>11</v>
      </c>
      <c r="B16" s="15"/>
      <c r="C16" s="15"/>
      <c r="D16" s="87">
        <v>0.05</v>
      </c>
      <c r="E16" s="88"/>
      <c r="F16" s="85" t="s">
        <v>10</v>
      </c>
      <c r="G16" s="86"/>
      <c r="H16" s="21">
        <f>-H15*D16</f>
        <v>-5000</v>
      </c>
      <c r="I16" s="14"/>
    </row>
    <row r="17" spans="1:12" ht="18" customHeight="1" x14ac:dyDescent="0.35">
      <c r="A17" s="15" t="s">
        <v>12</v>
      </c>
      <c r="B17" s="15"/>
      <c r="C17" s="15"/>
      <c r="D17" s="84" t="s">
        <v>13</v>
      </c>
      <c r="E17" s="84"/>
      <c r="F17" s="85" t="s">
        <v>10</v>
      </c>
      <c r="G17" s="86"/>
      <c r="H17" s="21">
        <f>H15+H16</f>
        <v>95000</v>
      </c>
      <c r="I17" s="14"/>
    </row>
    <row r="18" spans="1:12" ht="18" customHeight="1" x14ac:dyDescent="0.35">
      <c r="A18" s="15" t="s">
        <v>60</v>
      </c>
      <c r="B18" s="15"/>
      <c r="C18" s="15"/>
      <c r="D18" s="84" t="s">
        <v>14</v>
      </c>
      <c r="E18" s="84"/>
      <c r="F18" s="85" t="s">
        <v>15</v>
      </c>
      <c r="G18" s="86"/>
      <c r="H18" s="63">
        <v>0.8</v>
      </c>
      <c r="I18" s="14"/>
    </row>
    <row r="19" spans="1:12" ht="18" customHeight="1" x14ac:dyDescent="0.35">
      <c r="A19" s="11"/>
      <c r="B19" s="11"/>
      <c r="C19" s="11"/>
      <c r="D19" s="12"/>
      <c r="E19" s="12"/>
      <c r="F19" s="12"/>
      <c r="G19" s="12"/>
      <c r="H19" s="22"/>
      <c r="I19" s="14"/>
    </row>
    <row r="20" spans="1:12" ht="18" customHeight="1" x14ac:dyDescent="0.35">
      <c r="A20" s="10" t="s">
        <v>28</v>
      </c>
      <c r="B20" s="11"/>
      <c r="C20" s="11"/>
      <c r="D20" s="12"/>
      <c r="E20" s="24"/>
      <c r="F20" s="24"/>
      <c r="G20" s="24"/>
      <c r="H20" s="25"/>
      <c r="I20" s="14"/>
    </row>
    <row r="21" spans="1:12" ht="18" customHeight="1" x14ac:dyDescent="0.35">
      <c r="A21" s="15" t="s">
        <v>23</v>
      </c>
      <c r="B21" s="15"/>
      <c r="C21" s="57" t="s">
        <v>52</v>
      </c>
      <c r="D21" s="89" t="s">
        <v>53</v>
      </c>
      <c r="E21" s="90"/>
      <c r="F21" s="15"/>
      <c r="G21" s="15"/>
      <c r="H21" s="15"/>
      <c r="I21" s="14"/>
    </row>
    <row r="22" spans="1:12" ht="18" customHeight="1" x14ac:dyDescent="0.35">
      <c r="A22" s="15" t="s">
        <v>51</v>
      </c>
      <c r="B22" s="15"/>
      <c r="C22" s="15"/>
      <c r="D22" s="91">
        <v>44287</v>
      </c>
      <c r="E22" s="92"/>
      <c r="F22" s="93" t="s">
        <v>16</v>
      </c>
      <c r="G22" s="94"/>
      <c r="H22" s="20">
        <v>101.5</v>
      </c>
      <c r="I22" s="14"/>
    </row>
    <row r="23" spans="1:12" ht="18" customHeight="1" x14ac:dyDescent="0.35">
      <c r="A23" s="15" t="s">
        <v>50</v>
      </c>
      <c r="B23" s="15"/>
      <c r="C23" s="15"/>
      <c r="D23" s="91">
        <v>44652</v>
      </c>
      <c r="E23" s="92"/>
      <c r="F23" s="93" t="s">
        <v>16</v>
      </c>
      <c r="G23" s="94"/>
      <c r="H23" s="26">
        <v>109.7</v>
      </c>
      <c r="I23" s="14"/>
    </row>
    <row r="24" spans="1:12" ht="18" customHeight="1" x14ac:dyDescent="0.35">
      <c r="A24" s="15" t="s">
        <v>29</v>
      </c>
      <c r="B24" s="15"/>
      <c r="C24" s="15"/>
      <c r="D24" s="84" t="s">
        <v>17</v>
      </c>
      <c r="E24" s="84"/>
      <c r="F24" s="85" t="s">
        <v>15</v>
      </c>
      <c r="G24" s="85"/>
      <c r="H24" s="27">
        <f>H23/H22-1</f>
        <v>8.0788177339901512E-2</v>
      </c>
      <c r="I24" s="14"/>
    </row>
    <row r="25" spans="1:12" ht="18" customHeight="1" x14ac:dyDescent="0.35">
      <c r="A25" s="15" t="s">
        <v>30</v>
      </c>
      <c r="B25" s="15"/>
      <c r="C25" s="15"/>
      <c r="D25" s="97" t="s">
        <v>18</v>
      </c>
      <c r="E25" s="97"/>
      <c r="F25" s="85" t="s">
        <v>10</v>
      </c>
      <c r="G25" s="86"/>
      <c r="H25" s="28">
        <f>IF(H24&gt;=3%,H17*H18*H24,0)</f>
        <v>6139.9014778325145</v>
      </c>
      <c r="I25" s="14"/>
    </row>
    <row r="26" spans="1:12" ht="18" customHeight="1" x14ac:dyDescent="0.35">
      <c r="A26" s="23" t="s">
        <v>19</v>
      </c>
      <c r="B26" s="23"/>
      <c r="C26" s="23"/>
      <c r="D26" s="98">
        <v>7.6999999999999999E-2</v>
      </c>
      <c r="E26" s="99" t="s">
        <v>15</v>
      </c>
      <c r="F26" s="85" t="s">
        <v>10</v>
      </c>
      <c r="G26" s="86"/>
      <c r="H26" s="29">
        <f>ROUND(2*(H25*D26),1)/2</f>
        <v>472.75</v>
      </c>
      <c r="I26" s="14"/>
    </row>
    <row r="27" spans="1:12" ht="18" customHeight="1" x14ac:dyDescent="0.35">
      <c r="A27" s="30" t="s">
        <v>31</v>
      </c>
      <c r="B27" s="31"/>
      <c r="C27" s="30"/>
      <c r="D27" s="100"/>
      <c r="E27" s="100"/>
      <c r="F27" s="101" t="s">
        <v>10</v>
      </c>
      <c r="G27" s="102"/>
      <c r="H27" s="32">
        <f>SUM(H25:H26)</f>
        <v>6612.6514778325145</v>
      </c>
      <c r="I27" s="14"/>
    </row>
    <row r="28" spans="1:12" ht="18" customHeight="1" x14ac:dyDescent="0.35">
      <c r="A28" s="11"/>
      <c r="B28" s="11"/>
      <c r="C28" s="11"/>
      <c r="D28" s="11"/>
      <c r="E28" s="12"/>
      <c r="F28" s="12"/>
      <c r="G28" s="12"/>
      <c r="H28" s="33"/>
      <c r="I28" s="14"/>
    </row>
    <row r="29" spans="1:12" ht="18" customHeight="1" x14ac:dyDescent="0.35">
      <c r="A29" s="10" t="s">
        <v>32</v>
      </c>
      <c r="B29" s="34"/>
      <c r="C29" s="34"/>
      <c r="D29" s="34"/>
      <c r="E29" s="35"/>
      <c r="F29" s="35"/>
      <c r="G29" s="35"/>
      <c r="H29" s="36"/>
      <c r="I29" s="14"/>
    </row>
    <row r="30" spans="1:12" ht="18" customHeight="1" x14ac:dyDescent="0.35">
      <c r="A30" s="37" t="s">
        <v>35</v>
      </c>
      <c r="B30" s="38"/>
      <c r="C30" s="37" t="s">
        <v>36</v>
      </c>
      <c r="D30" s="37"/>
      <c r="E30" s="39"/>
      <c r="F30" s="40"/>
      <c r="G30" s="40"/>
      <c r="H30" s="41"/>
      <c r="I30" s="14"/>
    </row>
    <row r="31" spans="1:12" ht="18" customHeight="1" x14ac:dyDescent="0.35">
      <c r="A31" s="37" t="s">
        <v>34</v>
      </c>
      <c r="B31" s="38"/>
      <c r="C31" s="37" t="s">
        <v>37</v>
      </c>
      <c r="D31" s="37"/>
      <c r="E31" s="39"/>
      <c r="F31" s="40"/>
      <c r="G31" s="40"/>
      <c r="H31" s="41"/>
      <c r="I31" s="14"/>
    </row>
    <row r="32" spans="1:12" ht="30" customHeight="1" x14ac:dyDescent="0.35">
      <c r="A32" s="42" t="s">
        <v>42</v>
      </c>
      <c r="B32" s="44"/>
      <c r="C32" s="43"/>
      <c r="D32" s="45"/>
      <c r="E32" s="46"/>
      <c r="F32" s="47"/>
      <c r="G32" s="47"/>
      <c r="H32" s="48"/>
      <c r="I32" s="14"/>
      <c r="L32" s="5"/>
    </row>
    <row r="33" spans="1:9" ht="13" customHeight="1" x14ac:dyDescent="0.35">
      <c r="A33" s="49" t="s">
        <v>21</v>
      </c>
      <c r="B33" s="95" t="s">
        <v>20</v>
      </c>
      <c r="C33" s="95"/>
      <c r="D33" s="95"/>
      <c r="E33" s="95"/>
      <c r="F33" s="95"/>
      <c r="G33" s="95"/>
      <c r="H33" s="95"/>
      <c r="I33" s="14"/>
    </row>
    <row r="34" spans="1:9" ht="13" customHeight="1" x14ac:dyDescent="0.35">
      <c r="A34" s="50" t="s">
        <v>22</v>
      </c>
      <c r="B34" s="96" t="s">
        <v>44</v>
      </c>
      <c r="C34" s="96"/>
      <c r="D34" s="96"/>
      <c r="E34" s="96"/>
      <c r="F34" s="96"/>
      <c r="G34" s="96"/>
      <c r="H34" s="96"/>
      <c r="I34" s="14"/>
    </row>
    <row r="35" spans="1:9" ht="13" customHeight="1" x14ac:dyDescent="0.35">
      <c r="A35" s="51" t="s">
        <v>26</v>
      </c>
      <c r="B35" s="52" t="s">
        <v>33</v>
      </c>
      <c r="C35" s="52"/>
      <c r="D35" s="52"/>
      <c r="E35" s="52"/>
      <c r="F35" s="52"/>
      <c r="G35" s="52"/>
      <c r="H35" s="53"/>
      <c r="I35" s="14"/>
    </row>
    <row r="36" spans="1:9" ht="13" customHeight="1" x14ac:dyDescent="0.35">
      <c r="A36" s="51" t="s">
        <v>27</v>
      </c>
      <c r="B36" s="52" t="s">
        <v>39</v>
      </c>
      <c r="C36" s="52"/>
      <c r="D36" s="52"/>
      <c r="E36" s="52"/>
      <c r="F36" s="52"/>
      <c r="G36" s="52"/>
      <c r="H36" s="53"/>
      <c r="I36" s="14"/>
    </row>
    <row r="37" spans="1:9" ht="13" customHeight="1" x14ac:dyDescent="0.35">
      <c r="A37" s="51" t="s">
        <v>59</v>
      </c>
      <c r="B37" s="52" t="s">
        <v>58</v>
      </c>
      <c r="C37" s="52"/>
      <c r="D37" s="52"/>
      <c r="E37" s="52"/>
      <c r="F37" s="52"/>
      <c r="G37" s="52"/>
      <c r="H37" s="53"/>
      <c r="I37" s="14"/>
    </row>
    <row r="38" spans="1:9" ht="13" customHeight="1" x14ac:dyDescent="0.35">
      <c r="A38" s="51"/>
      <c r="B38" s="52"/>
      <c r="C38" s="52"/>
      <c r="D38" s="52"/>
      <c r="E38" s="52"/>
      <c r="F38" s="52"/>
      <c r="G38" s="52"/>
      <c r="H38" s="53"/>
      <c r="I38" s="14"/>
    </row>
    <row r="39" spans="1:9" ht="13" customHeight="1" x14ac:dyDescent="0.35">
      <c r="A39" s="65" t="s">
        <v>57</v>
      </c>
      <c r="B39" s="54"/>
      <c r="C39" s="54"/>
      <c r="D39" s="54"/>
      <c r="E39" s="55"/>
      <c r="F39" s="55"/>
      <c r="G39" s="55"/>
      <c r="H39" s="56"/>
      <c r="I39" s="14"/>
    </row>
    <row r="40" spans="1:9" x14ac:dyDescent="0.35">
      <c r="A40" s="14"/>
      <c r="B40" s="14"/>
      <c r="C40" s="14"/>
      <c r="D40" s="14"/>
      <c r="E40" s="14"/>
      <c r="F40" s="14"/>
      <c r="G40" s="14"/>
      <c r="H40" s="14"/>
      <c r="I40" s="14"/>
    </row>
  </sheetData>
  <sheetProtection algorithmName="SHA-512" hashValue="W5S8LLapoPzave//0mxTd1Rr/MspuTt8l2Yy8tBq0+stFXzsA5tmrSQ3yajD6TLfxK7TKkCNcKRT5vkKrhyhXA==" saltValue="AnA4oVazfnJ32wgadM40Fw==" spinCount="100000" sheet="1" objects="1" scenarios="1" selectLockedCells="1"/>
  <mergeCells count="28">
    <mergeCell ref="B33:H33"/>
    <mergeCell ref="B34:H34"/>
    <mergeCell ref="D25:E25"/>
    <mergeCell ref="F25:G25"/>
    <mergeCell ref="D26:E26"/>
    <mergeCell ref="F26:G26"/>
    <mergeCell ref="D27:E27"/>
    <mergeCell ref="F27:G27"/>
    <mergeCell ref="D24:E24"/>
    <mergeCell ref="F24:G24"/>
    <mergeCell ref="F15:G15"/>
    <mergeCell ref="D16:E16"/>
    <mergeCell ref="F16:G16"/>
    <mergeCell ref="D17:E17"/>
    <mergeCell ref="F17:G17"/>
    <mergeCell ref="D18:E18"/>
    <mergeCell ref="F18:G18"/>
    <mergeCell ref="D21:E21"/>
    <mergeCell ref="D22:E22"/>
    <mergeCell ref="F22:G22"/>
    <mergeCell ref="D23:E23"/>
    <mergeCell ref="F23:G23"/>
    <mergeCell ref="C14:H14"/>
    <mergeCell ref="C8:H8"/>
    <mergeCell ref="C9:H9"/>
    <mergeCell ref="B10:H10"/>
    <mergeCell ref="C12:G12"/>
    <mergeCell ref="B13:G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CC4E2-20EF-4600-B25D-B07FF3DCD8EA}">
  <sheetPr>
    <pageSetUpPr fitToPage="1"/>
  </sheetPr>
  <dimension ref="A1:P40"/>
  <sheetViews>
    <sheetView showGridLines="0" topLeftCell="A17" zoomScale="115" zoomScaleNormal="115" workbookViewId="0">
      <selection activeCell="C24" sqref="C24"/>
    </sheetView>
  </sheetViews>
  <sheetFormatPr baseColWidth="10" defaultRowHeight="14.5" x14ac:dyDescent="0.35"/>
  <cols>
    <col min="1" max="1" width="28.7265625" style="76" customWidth="1"/>
    <col min="2" max="2" width="12.7265625" style="76" customWidth="1"/>
    <col min="3" max="3" width="8.7265625" style="76" customWidth="1"/>
    <col min="4" max="4" width="5.7265625" style="76" customWidth="1"/>
    <col min="5" max="5" width="3.7265625" style="76" customWidth="1"/>
    <col min="6" max="6" width="4.7265625" style="76" customWidth="1"/>
    <col min="7" max="7" width="1.7265625" style="76" customWidth="1"/>
    <col min="8" max="8" width="16.7265625" style="76" customWidth="1"/>
    <col min="9" max="9" width="8.26953125" customWidth="1"/>
    <col min="10" max="10" width="8.54296875" customWidth="1"/>
  </cols>
  <sheetData>
    <row r="1" spans="1:16" s="61" customFormat="1" ht="82.5" customHeight="1" x14ac:dyDescent="0.5">
      <c r="A1" s="59" t="s">
        <v>25</v>
      </c>
      <c r="B1" s="60" t="s">
        <v>38</v>
      </c>
      <c r="C1" s="1"/>
      <c r="D1" s="1"/>
      <c r="E1" s="2"/>
      <c r="F1" s="2"/>
      <c r="G1" s="2"/>
      <c r="H1" s="3"/>
      <c r="P1" s="62"/>
    </row>
    <row r="2" spans="1:16" ht="18" customHeight="1" x14ac:dyDescent="0.35">
      <c r="A2" s="67" t="s">
        <v>24</v>
      </c>
      <c r="B2" s="64" t="s">
        <v>54</v>
      </c>
      <c r="C2" s="1" t="s">
        <v>55</v>
      </c>
      <c r="D2" s="1"/>
      <c r="E2" s="2"/>
      <c r="F2" s="2"/>
      <c r="G2" s="2"/>
      <c r="H2" s="3"/>
      <c r="O2" s="6"/>
    </row>
    <row r="3" spans="1:16" ht="18" customHeight="1" x14ac:dyDescent="0.35">
      <c r="A3" s="68"/>
      <c r="B3" s="4"/>
      <c r="C3" s="1"/>
      <c r="D3" s="1"/>
      <c r="E3" s="2"/>
      <c r="F3" s="2"/>
      <c r="G3" s="2"/>
      <c r="H3" s="3"/>
      <c r="O3" s="7"/>
    </row>
    <row r="4" spans="1:16" ht="18" customHeight="1" x14ac:dyDescent="0.35">
      <c r="A4" s="10" t="s">
        <v>0</v>
      </c>
      <c r="B4" s="11"/>
      <c r="C4" s="11"/>
      <c r="D4" s="11"/>
      <c r="E4" s="12"/>
      <c r="F4" s="12"/>
      <c r="G4" s="12"/>
      <c r="H4" s="13"/>
      <c r="I4" s="14"/>
    </row>
    <row r="5" spans="1:16" ht="18" customHeight="1" x14ac:dyDescent="0.35">
      <c r="A5" s="15" t="s">
        <v>1</v>
      </c>
      <c r="B5" s="69" t="s">
        <v>45</v>
      </c>
      <c r="C5" s="69"/>
      <c r="D5" s="69"/>
      <c r="E5" s="69"/>
      <c r="F5" s="69"/>
      <c r="G5" s="69"/>
      <c r="H5" s="69"/>
      <c r="I5" s="14"/>
    </row>
    <row r="6" spans="1:16" ht="18" customHeight="1" x14ac:dyDescent="0.35">
      <c r="A6" s="15" t="s">
        <v>2</v>
      </c>
      <c r="B6" s="69" t="s">
        <v>46</v>
      </c>
      <c r="C6" s="69"/>
      <c r="D6" s="69"/>
      <c r="E6" s="69"/>
      <c r="F6" s="69"/>
      <c r="G6" s="69"/>
      <c r="H6" s="69"/>
      <c r="I6" s="14"/>
    </row>
    <row r="7" spans="1:16" ht="18" customHeight="1" x14ac:dyDescent="0.35">
      <c r="A7" s="15" t="s">
        <v>3</v>
      </c>
      <c r="B7" s="69" t="s">
        <v>56</v>
      </c>
      <c r="C7" s="69"/>
      <c r="D7" s="69"/>
      <c r="E7" s="69"/>
      <c r="F7" s="69"/>
      <c r="G7" s="69"/>
      <c r="H7" s="69"/>
      <c r="I7" s="14"/>
    </row>
    <row r="8" spans="1:16" ht="18" customHeight="1" x14ac:dyDescent="0.35">
      <c r="A8" s="15" t="s">
        <v>40</v>
      </c>
      <c r="B8" s="70">
        <v>211</v>
      </c>
      <c r="C8" s="107" t="s">
        <v>47</v>
      </c>
      <c r="D8" s="108"/>
      <c r="E8" s="108"/>
      <c r="F8" s="108"/>
      <c r="G8" s="108"/>
      <c r="H8" s="108"/>
      <c r="I8" s="14"/>
    </row>
    <row r="9" spans="1:16" ht="18" customHeight="1" x14ac:dyDescent="0.35">
      <c r="A9" s="15" t="s">
        <v>41</v>
      </c>
      <c r="B9" s="71">
        <v>44696</v>
      </c>
      <c r="C9" s="107" t="s">
        <v>48</v>
      </c>
      <c r="D9" s="108"/>
      <c r="E9" s="108"/>
      <c r="F9" s="108"/>
      <c r="G9" s="108"/>
      <c r="H9" s="108"/>
      <c r="I9" s="14"/>
    </row>
    <row r="10" spans="1:16" ht="18" customHeight="1" x14ac:dyDescent="0.35">
      <c r="A10" s="18"/>
      <c r="B10" s="79"/>
      <c r="C10" s="79"/>
      <c r="D10" s="79"/>
      <c r="E10" s="79"/>
      <c r="F10" s="79"/>
      <c r="G10" s="79"/>
      <c r="H10" s="79"/>
      <c r="I10" s="14"/>
    </row>
    <row r="11" spans="1:16" ht="18" customHeight="1" x14ac:dyDescent="0.35">
      <c r="A11" s="10" t="s">
        <v>4</v>
      </c>
      <c r="B11" s="11"/>
      <c r="C11" s="11"/>
      <c r="D11" s="11"/>
      <c r="E11" s="12"/>
      <c r="F11" s="12"/>
      <c r="G11" s="12"/>
      <c r="H11" s="13"/>
      <c r="I11" s="14"/>
    </row>
    <row r="12" spans="1:16" ht="18" customHeight="1" x14ac:dyDescent="0.35">
      <c r="A12" s="15" t="s">
        <v>5</v>
      </c>
      <c r="B12" s="71">
        <v>44605</v>
      </c>
      <c r="C12" s="80" t="s">
        <v>43</v>
      </c>
      <c r="D12" s="81"/>
      <c r="E12" s="81"/>
      <c r="F12" s="81"/>
      <c r="G12" s="81"/>
      <c r="H12" s="72">
        <v>44786</v>
      </c>
      <c r="I12" s="14"/>
    </row>
    <row r="13" spans="1:16" ht="18" customHeight="1" x14ac:dyDescent="0.35">
      <c r="A13" s="15" t="s">
        <v>6</v>
      </c>
      <c r="B13" s="82" t="s">
        <v>7</v>
      </c>
      <c r="C13" s="82"/>
      <c r="D13" s="82"/>
      <c r="E13" s="82"/>
      <c r="F13" s="82"/>
      <c r="G13" s="83"/>
      <c r="H13" s="72">
        <v>45070</v>
      </c>
      <c r="I13" s="14"/>
    </row>
    <row r="14" spans="1:16" ht="18" customHeight="1" x14ac:dyDescent="0.35">
      <c r="A14" s="15" t="s">
        <v>8</v>
      </c>
      <c r="B14" s="70">
        <v>123</v>
      </c>
      <c r="C14" s="107" t="s">
        <v>49</v>
      </c>
      <c r="D14" s="108"/>
      <c r="E14" s="108"/>
      <c r="F14" s="108"/>
      <c r="G14" s="108"/>
      <c r="H14" s="108"/>
      <c r="I14" s="14"/>
    </row>
    <row r="15" spans="1:16" ht="18" customHeight="1" x14ac:dyDescent="0.35">
      <c r="A15" s="15" t="s">
        <v>9</v>
      </c>
      <c r="B15" s="15"/>
      <c r="C15" s="15"/>
      <c r="D15" s="15"/>
      <c r="E15" s="66"/>
      <c r="F15" s="85" t="s">
        <v>10</v>
      </c>
      <c r="G15" s="86"/>
      <c r="H15" s="73">
        <v>100000</v>
      </c>
      <c r="I15" s="14"/>
    </row>
    <row r="16" spans="1:16" ht="18" customHeight="1" x14ac:dyDescent="0.35">
      <c r="A16" s="15" t="s">
        <v>11</v>
      </c>
      <c r="B16" s="15"/>
      <c r="C16" s="15"/>
      <c r="D16" s="109">
        <v>0.05</v>
      </c>
      <c r="E16" s="110"/>
      <c r="F16" s="85" t="s">
        <v>10</v>
      </c>
      <c r="G16" s="86"/>
      <c r="H16" s="21">
        <f>-H15*D16</f>
        <v>-5000</v>
      </c>
      <c r="I16" s="14"/>
    </row>
    <row r="17" spans="1:12" ht="18" customHeight="1" x14ac:dyDescent="0.35">
      <c r="A17" s="15" t="s">
        <v>12</v>
      </c>
      <c r="B17" s="15"/>
      <c r="C17" s="15"/>
      <c r="D17" s="84" t="s">
        <v>13</v>
      </c>
      <c r="E17" s="84"/>
      <c r="F17" s="85" t="s">
        <v>10</v>
      </c>
      <c r="G17" s="86"/>
      <c r="H17" s="21">
        <f>H15+H16</f>
        <v>95000</v>
      </c>
      <c r="I17" s="14"/>
    </row>
    <row r="18" spans="1:12" ht="18" customHeight="1" x14ac:dyDescent="0.35">
      <c r="A18" s="15" t="s">
        <v>60</v>
      </c>
      <c r="B18" s="15"/>
      <c r="C18" s="15"/>
      <c r="D18" s="84" t="s">
        <v>14</v>
      </c>
      <c r="E18" s="84"/>
      <c r="F18" s="85" t="s">
        <v>15</v>
      </c>
      <c r="G18" s="86"/>
      <c r="H18" s="63">
        <v>0.8</v>
      </c>
      <c r="I18" s="14"/>
    </row>
    <row r="19" spans="1:12" ht="18" customHeight="1" x14ac:dyDescent="0.35">
      <c r="A19" s="11"/>
      <c r="B19" s="11"/>
      <c r="C19" s="11"/>
      <c r="D19" s="12"/>
      <c r="E19" s="12"/>
      <c r="F19" s="12"/>
      <c r="G19" s="12"/>
      <c r="H19" s="22"/>
      <c r="I19" s="14"/>
    </row>
    <row r="20" spans="1:12" ht="18" customHeight="1" x14ac:dyDescent="0.35">
      <c r="A20" s="10" t="s">
        <v>28</v>
      </c>
      <c r="B20" s="11"/>
      <c r="C20" s="11"/>
      <c r="D20" s="12"/>
      <c r="E20" s="24"/>
      <c r="F20" s="24"/>
      <c r="G20" s="24"/>
      <c r="H20" s="25"/>
      <c r="I20" s="14"/>
    </row>
    <row r="21" spans="1:12" ht="18" customHeight="1" x14ac:dyDescent="0.35">
      <c r="A21" s="15" t="s">
        <v>23</v>
      </c>
      <c r="B21" s="15"/>
      <c r="C21" s="57" t="s">
        <v>52</v>
      </c>
      <c r="D21" s="105" t="s">
        <v>53</v>
      </c>
      <c r="E21" s="106"/>
      <c r="F21" s="15"/>
      <c r="G21" s="15"/>
      <c r="H21" s="15"/>
      <c r="I21" s="14"/>
    </row>
    <row r="22" spans="1:12" ht="18" customHeight="1" x14ac:dyDescent="0.35">
      <c r="A22" s="15" t="s">
        <v>51</v>
      </c>
      <c r="B22" s="15"/>
      <c r="C22" s="15"/>
      <c r="D22" s="103">
        <v>44287</v>
      </c>
      <c r="E22" s="104"/>
      <c r="F22" s="93" t="s">
        <v>16</v>
      </c>
      <c r="G22" s="94"/>
      <c r="H22" s="73">
        <v>101.5</v>
      </c>
      <c r="I22" s="14"/>
    </row>
    <row r="23" spans="1:12" ht="18" customHeight="1" x14ac:dyDescent="0.35">
      <c r="A23" s="15" t="s">
        <v>50</v>
      </c>
      <c r="B23" s="15"/>
      <c r="C23" s="15"/>
      <c r="D23" s="103">
        <v>44652</v>
      </c>
      <c r="E23" s="104"/>
      <c r="F23" s="93" t="s">
        <v>16</v>
      </c>
      <c r="G23" s="94"/>
      <c r="H23" s="74">
        <v>109.7</v>
      </c>
      <c r="I23" s="14"/>
    </row>
    <row r="24" spans="1:12" ht="18" customHeight="1" x14ac:dyDescent="0.35">
      <c r="A24" s="15" t="s">
        <v>29</v>
      </c>
      <c r="B24" s="15"/>
      <c r="C24" s="15"/>
      <c r="D24" s="84" t="s">
        <v>17</v>
      </c>
      <c r="E24" s="84"/>
      <c r="F24" s="85" t="s">
        <v>15</v>
      </c>
      <c r="G24" s="85"/>
      <c r="H24" s="27">
        <f>H23/H22-1</f>
        <v>8.0788177339901512E-2</v>
      </c>
      <c r="I24" s="14"/>
    </row>
    <row r="25" spans="1:12" ht="18" customHeight="1" x14ac:dyDescent="0.35">
      <c r="A25" s="15" t="s">
        <v>30</v>
      </c>
      <c r="B25" s="15"/>
      <c r="C25" s="15"/>
      <c r="D25" s="97" t="s">
        <v>18</v>
      </c>
      <c r="E25" s="97"/>
      <c r="F25" s="85" t="s">
        <v>10</v>
      </c>
      <c r="G25" s="86"/>
      <c r="H25" s="28">
        <f>IF(H24&gt;=3%,H17*H18*H24,0)</f>
        <v>6139.9014778325145</v>
      </c>
      <c r="I25" s="14"/>
    </row>
    <row r="26" spans="1:12" ht="18" customHeight="1" x14ac:dyDescent="0.35">
      <c r="A26" s="23" t="s">
        <v>19</v>
      </c>
      <c r="B26" s="23"/>
      <c r="C26" s="23"/>
      <c r="D26" s="98">
        <v>7.6999999999999999E-2</v>
      </c>
      <c r="E26" s="99" t="s">
        <v>15</v>
      </c>
      <c r="F26" s="85" t="s">
        <v>10</v>
      </c>
      <c r="G26" s="86"/>
      <c r="H26" s="29">
        <f>ROUND(2*(H25*D26),1)/2</f>
        <v>472.75</v>
      </c>
      <c r="I26" s="14"/>
    </row>
    <row r="27" spans="1:12" ht="18" customHeight="1" x14ac:dyDescent="0.35">
      <c r="A27" s="30" t="s">
        <v>31</v>
      </c>
      <c r="B27" s="31"/>
      <c r="C27" s="30"/>
      <c r="D27" s="100"/>
      <c r="E27" s="100"/>
      <c r="F27" s="101" t="s">
        <v>10</v>
      </c>
      <c r="G27" s="102"/>
      <c r="H27" s="32">
        <f>SUM(H25:H26)</f>
        <v>6612.6514778325145</v>
      </c>
      <c r="I27" s="14"/>
    </row>
    <row r="28" spans="1:12" ht="18" customHeight="1" x14ac:dyDescent="0.35">
      <c r="A28" s="11"/>
      <c r="B28" s="11"/>
      <c r="C28" s="11"/>
      <c r="D28" s="11"/>
      <c r="E28" s="12"/>
      <c r="F28" s="12"/>
      <c r="G28" s="12"/>
      <c r="H28" s="33"/>
      <c r="I28" s="14"/>
    </row>
    <row r="29" spans="1:12" ht="18" customHeight="1" x14ac:dyDescent="0.35">
      <c r="A29" s="10" t="s">
        <v>32</v>
      </c>
      <c r="B29" s="34"/>
      <c r="C29" s="34"/>
      <c r="D29" s="34"/>
      <c r="E29" s="35"/>
      <c r="F29" s="35"/>
      <c r="G29" s="35"/>
      <c r="H29" s="36"/>
      <c r="I29" s="14"/>
    </row>
    <row r="30" spans="1:12" ht="18" customHeight="1" x14ac:dyDescent="0.35">
      <c r="A30" s="37" t="s">
        <v>35</v>
      </c>
      <c r="B30" s="38"/>
      <c r="C30" s="37" t="s">
        <v>36</v>
      </c>
      <c r="D30" s="37"/>
      <c r="E30" s="39"/>
      <c r="F30" s="40"/>
      <c r="G30" s="40"/>
      <c r="H30" s="41"/>
      <c r="I30" s="14"/>
    </row>
    <row r="31" spans="1:12" ht="18" customHeight="1" x14ac:dyDescent="0.35">
      <c r="A31" s="37" t="s">
        <v>34</v>
      </c>
      <c r="B31" s="38"/>
      <c r="C31" s="37" t="s">
        <v>37</v>
      </c>
      <c r="D31" s="37"/>
      <c r="E31" s="39"/>
      <c r="F31" s="40"/>
      <c r="G31" s="40"/>
      <c r="H31" s="41"/>
      <c r="I31" s="14"/>
    </row>
    <row r="32" spans="1:12" ht="30" customHeight="1" x14ac:dyDescent="0.35">
      <c r="A32" s="42" t="s">
        <v>42</v>
      </c>
      <c r="B32" s="44"/>
      <c r="C32" s="43"/>
      <c r="D32" s="45"/>
      <c r="E32" s="46"/>
      <c r="F32" s="47"/>
      <c r="G32" s="47"/>
      <c r="H32" s="48"/>
      <c r="I32" s="14"/>
      <c r="L32" s="5"/>
    </row>
    <row r="33" spans="1:9" ht="13" customHeight="1" x14ac:dyDescent="0.35">
      <c r="A33" s="49" t="s">
        <v>21</v>
      </c>
      <c r="B33" s="95" t="s">
        <v>20</v>
      </c>
      <c r="C33" s="95"/>
      <c r="D33" s="95"/>
      <c r="E33" s="95"/>
      <c r="F33" s="95"/>
      <c r="G33" s="95"/>
      <c r="H33" s="95"/>
      <c r="I33" s="14"/>
    </row>
    <row r="34" spans="1:9" ht="13" customHeight="1" x14ac:dyDescent="0.35">
      <c r="A34" s="50" t="s">
        <v>22</v>
      </c>
      <c r="B34" s="96" t="s">
        <v>44</v>
      </c>
      <c r="C34" s="96"/>
      <c r="D34" s="96"/>
      <c r="E34" s="96"/>
      <c r="F34" s="96"/>
      <c r="G34" s="96"/>
      <c r="H34" s="96"/>
      <c r="I34" s="14"/>
    </row>
    <row r="35" spans="1:9" ht="13" customHeight="1" x14ac:dyDescent="0.35">
      <c r="A35" s="51" t="s">
        <v>26</v>
      </c>
      <c r="B35" s="52" t="s">
        <v>33</v>
      </c>
      <c r="C35" s="52"/>
      <c r="D35" s="52"/>
      <c r="E35" s="52"/>
      <c r="F35" s="52"/>
      <c r="G35" s="52"/>
      <c r="H35" s="53"/>
      <c r="I35" s="14"/>
    </row>
    <row r="36" spans="1:9" ht="13" customHeight="1" x14ac:dyDescent="0.35">
      <c r="A36" s="51" t="s">
        <v>27</v>
      </c>
      <c r="B36" s="52" t="s">
        <v>39</v>
      </c>
      <c r="C36" s="52"/>
      <c r="D36" s="52"/>
      <c r="E36" s="52"/>
      <c r="F36" s="52"/>
      <c r="G36" s="52"/>
      <c r="H36" s="53"/>
      <c r="I36" s="14"/>
    </row>
    <row r="37" spans="1:9" ht="13" customHeight="1" x14ac:dyDescent="0.35">
      <c r="A37" s="51" t="s">
        <v>59</v>
      </c>
      <c r="B37" s="52" t="s">
        <v>58</v>
      </c>
      <c r="C37" s="52"/>
      <c r="D37" s="52"/>
      <c r="E37" s="52"/>
      <c r="F37" s="52"/>
      <c r="G37" s="52"/>
      <c r="H37" s="53"/>
      <c r="I37" s="14"/>
    </row>
    <row r="38" spans="1:9" ht="13" customHeight="1" x14ac:dyDescent="0.35">
      <c r="A38" s="51"/>
      <c r="B38" s="52"/>
      <c r="C38" s="52"/>
      <c r="D38" s="52"/>
      <c r="E38" s="52"/>
      <c r="F38" s="52"/>
      <c r="G38" s="52"/>
      <c r="H38" s="53"/>
      <c r="I38" s="14"/>
    </row>
    <row r="39" spans="1:9" ht="13" customHeight="1" x14ac:dyDescent="0.35">
      <c r="A39" s="65" t="s">
        <v>57</v>
      </c>
      <c r="B39" s="54"/>
      <c r="C39" s="54"/>
      <c r="D39" s="54"/>
      <c r="E39" s="55"/>
      <c r="F39" s="55"/>
      <c r="G39" s="55"/>
      <c r="H39" s="56"/>
      <c r="I39" s="14"/>
    </row>
    <row r="40" spans="1:9" x14ac:dyDescent="0.35">
      <c r="A40" s="75"/>
      <c r="B40" s="75"/>
      <c r="C40" s="75"/>
      <c r="D40" s="75"/>
      <c r="E40" s="75"/>
      <c r="F40" s="75"/>
      <c r="G40" s="75"/>
      <c r="H40" s="75"/>
      <c r="I40" s="14"/>
    </row>
  </sheetData>
  <sheetProtection algorithmName="SHA-512" hashValue="kz0IijJDCRJyKCmq2U8ySo0PzADWGS5PjuoFt3Ebpk1GlR5u7QXaJdVCg0vxNBBJHpp9wMcZOwDXfZIo4umzzQ==" saltValue="hfIeG1eEj1H7ifz31pR5jA==" spinCount="100000" sheet="1" objects="1" scenarios="1" selectLockedCells="1" selectUnlockedCells="1"/>
  <mergeCells count="28">
    <mergeCell ref="B10:H10"/>
    <mergeCell ref="C8:H8"/>
    <mergeCell ref="C9:H9"/>
    <mergeCell ref="C12:G12"/>
    <mergeCell ref="B13:G13"/>
    <mergeCell ref="C14:H14"/>
    <mergeCell ref="F15:G15"/>
    <mergeCell ref="D16:E16"/>
    <mergeCell ref="F16:G16"/>
    <mergeCell ref="D17:E17"/>
    <mergeCell ref="F17:G17"/>
    <mergeCell ref="D18:E18"/>
    <mergeCell ref="F18:G18"/>
    <mergeCell ref="D21:E21"/>
    <mergeCell ref="D22:E22"/>
    <mergeCell ref="F22:G22"/>
    <mergeCell ref="D23:E23"/>
    <mergeCell ref="F23:G23"/>
    <mergeCell ref="D24:E24"/>
    <mergeCell ref="F24:G24"/>
    <mergeCell ref="B33:H33"/>
    <mergeCell ref="B34:H34"/>
    <mergeCell ref="D25:E25"/>
    <mergeCell ref="F25:G25"/>
    <mergeCell ref="D26:E26"/>
    <mergeCell ref="F26:G26"/>
    <mergeCell ref="D27:E27"/>
    <mergeCell ref="F27:G2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Formular A</vt:lpstr>
      <vt:lpstr>Beispiel</vt:lpstr>
      <vt:lpstr>Beispiel!Druckbereich</vt:lpstr>
      <vt:lpstr>'Formular A'!Druckbereich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Schmuck Hermann</dc:creator>
  <cp:lastModifiedBy>Möller Ute</cp:lastModifiedBy>
  <cp:lastPrinted>2023-03-28T07:27:15Z</cp:lastPrinted>
  <dcterms:created xsi:type="dcterms:W3CDTF">2022-04-26T09:44:50Z</dcterms:created>
  <dcterms:modified xsi:type="dcterms:W3CDTF">2023-09-01T17:07:00Z</dcterms:modified>
</cp:coreProperties>
</file>